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lac\Desktop\"/>
    </mc:Choice>
  </mc:AlternateContent>
  <bookViews>
    <workbookView xWindow="0" yWindow="0" windowWidth="20520" windowHeight="9465" activeTab="1"/>
  </bookViews>
  <sheets>
    <sheet name="Sheet1" sheetId="1" r:id="rId1"/>
    <sheet name="Template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2" i="2" l="1"/>
  <c r="K31" i="2"/>
  <c r="L26" i="2"/>
  <c r="J26" i="2"/>
  <c r="H26" i="2"/>
  <c r="F26" i="2"/>
  <c r="D26" i="2"/>
  <c r="K31" i="1"/>
  <c r="L32" i="1"/>
  <c r="L26" i="1"/>
  <c r="J26" i="1"/>
  <c r="H26" i="1"/>
  <c r="F26" i="1"/>
  <c r="D26" i="1"/>
  <c r="L22" i="1" l="1"/>
  <c r="L13" i="1"/>
  <c r="K13" i="1" s="1"/>
  <c r="K12" i="1"/>
  <c r="K11" i="1"/>
  <c r="K10" i="1"/>
  <c r="K9" i="1"/>
  <c r="K8" i="1"/>
  <c r="L5" i="1"/>
  <c r="J22" i="1"/>
  <c r="H22" i="1"/>
  <c r="J13" i="1"/>
  <c r="I13" i="1" s="1"/>
  <c r="H13" i="1"/>
  <c r="G13" i="1" s="1"/>
  <c r="I12" i="1"/>
  <c r="G12" i="1"/>
  <c r="I11" i="1"/>
  <c r="G11" i="1"/>
  <c r="I10" i="1"/>
  <c r="G10" i="1"/>
  <c r="I9" i="1"/>
  <c r="G9" i="1"/>
  <c r="I8" i="1"/>
  <c r="G8" i="1"/>
  <c r="J5" i="1"/>
  <c r="H5" i="1"/>
  <c r="F22" i="1"/>
  <c r="F13" i="1"/>
  <c r="E13" i="1" s="1"/>
  <c r="E12" i="1"/>
  <c r="E11" i="1"/>
  <c r="E10" i="1"/>
  <c r="E9" i="1"/>
  <c r="E8" i="1"/>
  <c r="F5" i="1"/>
  <c r="C12" i="1"/>
  <c r="C11" i="1"/>
  <c r="C10" i="1"/>
  <c r="C9" i="1"/>
  <c r="C8" i="1"/>
  <c r="D13" i="1"/>
  <c r="C13" i="1" s="1"/>
  <c r="D5" i="1"/>
  <c r="C5" i="1" s="1"/>
  <c r="H14" i="1" l="1"/>
  <c r="F14" i="1"/>
  <c r="F16" i="1" s="1"/>
  <c r="L14" i="1"/>
  <c r="L16" i="1" s="1"/>
  <c r="L17" i="1" s="1"/>
  <c r="L18" i="1" s="1"/>
  <c r="J14" i="1"/>
  <c r="J16" i="1" s="1"/>
  <c r="D14" i="1"/>
  <c r="C14" i="1" s="1"/>
  <c r="I5" i="1"/>
  <c r="K5" i="1"/>
  <c r="E5" i="1"/>
  <c r="G14" i="1"/>
  <c r="H16" i="1"/>
  <c r="G5" i="1"/>
  <c r="D22" i="1"/>
  <c r="D24" i="2" l="1"/>
  <c r="D28" i="2" s="1"/>
  <c r="L24" i="2"/>
  <c r="L28" i="2" s="1"/>
  <c r="I14" i="1"/>
  <c r="E14" i="1"/>
  <c r="K14" i="1"/>
  <c r="D16" i="1"/>
  <c r="D17" i="1" s="1"/>
  <c r="D18" i="1" s="1"/>
  <c r="C18" i="1" s="1"/>
  <c r="L24" i="1"/>
  <c r="L28" i="1" s="1"/>
  <c r="K18" i="1"/>
  <c r="J17" i="1"/>
  <c r="J18" i="1" s="1"/>
  <c r="H17" i="1"/>
  <c r="H18" i="1" s="1"/>
  <c r="F17" i="1"/>
  <c r="F18" i="1" s="1"/>
  <c r="F24" i="2" l="1"/>
  <c r="F28" i="2" s="1"/>
  <c r="J24" i="2"/>
  <c r="J28" i="2" s="1"/>
  <c r="H24" i="2"/>
  <c r="H28" i="2" s="1"/>
  <c r="H24" i="1"/>
  <c r="H28" i="1" s="1"/>
  <c r="G18" i="1"/>
  <c r="J24" i="1"/>
  <c r="J28" i="1" s="1"/>
  <c r="I18" i="1"/>
  <c r="F24" i="1"/>
  <c r="F28" i="1" s="1"/>
  <c r="E18" i="1"/>
  <c r="D24" i="1"/>
  <c r="D28" i="1" s="1"/>
  <c r="B30" i="2" l="1"/>
  <c r="J30" i="2" s="1"/>
  <c r="B30" i="1"/>
  <c r="J30" i="1" s="1"/>
  <c r="J33" i="1" l="1"/>
  <c r="L30" i="1"/>
  <c r="L31" i="1" s="1"/>
  <c r="L33" i="1" s="1"/>
  <c r="J33" i="2"/>
  <c r="L31" i="2"/>
  <c r="L30" i="2"/>
  <c r="L33" i="2" l="1"/>
</calcChain>
</file>

<file path=xl/sharedStrings.xml><?xml version="1.0" encoding="utf-8"?>
<sst xmlns="http://schemas.openxmlformats.org/spreadsheetml/2006/main" count="56" uniqueCount="28">
  <si>
    <t>Revenue</t>
  </si>
  <si>
    <t>Net Income</t>
  </si>
  <si>
    <t>New Capital Investments</t>
  </si>
  <si>
    <t>Add Back Depreciation</t>
  </si>
  <si>
    <t>Expenses:</t>
  </si>
  <si>
    <t xml:space="preserve">   Cost of Goods Sold</t>
  </si>
  <si>
    <t xml:space="preserve">  Depreciation Expense</t>
  </si>
  <si>
    <t xml:space="preserve">  Salary Expense</t>
  </si>
  <si>
    <t xml:space="preserve">  Other Expenses</t>
  </si>
  <si>
    <t xml:space="preserve">  Interest</t>
  </si>
  <si>
    <t xml:space="preserve">  Taxes</t>
  </si>
  <si>
    <t xml:space="preserve">Gross Profit </t>
  </si>
  <si>
    <t xml:space="preserve">Operating Profit </t>
  </si>
  <si>
    <t>Income before Income Taxes</t>
  </si>
  <si>
    <t xml:space="preserve">  Rent Expense</t>
  </si>
  <si>
    <t xml:space="preserve">  Marketing Expense</t>
  </si>
  <si>
    <t xml:space="preserve">        Total Expenses</t>
  </si>
  <si>
    <t>Cash Flow</t>
  </si>
  <si>
    <t>New Working Capital</t>
  </si>
  <si>
    <t>Discount Rate</t>
  </si>
  <si>
    <t>Discount Factor</t>
  </si>
  <si>
    <t>Present Value</t>
  </si>
  <si>
    <t>Sum of Present Value</t>
  </si>
  <si>
    <t>Year</t>
  </si>
  <si>
    <t>Outstanding Debt / Loans</t>
  </si>
  <si>
    <t xml:space="preserve">   Value of the busness</t>
  </si>
  <si>
    <t>PV  Future Cash Flows (years 1 -5)</t>
  </si>
  <si>
    <t xml:space="preserve">PV Value Years 6+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</si>
</sst>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00_);_(* \(#,##0.0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5">
    <xf numFmtId="0" fontId="0" fillId="0" borderId="0" xfId="0"/>
    <xf numFmtId="164" fontId="0" fillId="0" borderId="0" xfId="1" applyNumberFormat="1" applyFont="1"/>
    <xf numFmtId="0" fontId="0" fillId="0" borderId="1" xfId="0" applyBorder="1"/>
    <xf numFmtId="0" fontId="0" fillId="0" borderId="3" xfId="0" applyBorder="1"/>
    <xf numFmtId="164" fontId="0" fillId="0" borderId="4" xfId="1" applyNumberFormat="1" applyFont="1" applyBorder="1"/>
    <xf numFmtId="164" fontId="2" fillId="0" borderId="4" xfId="1" applyNumberFormat="1" applyFont="1" applyBorder="1"/>
    <xf numFmtId="9" fontId="0" fillId="0" borderId="3" xfId="2" applyFont="1" applyBorder="1"/>
    <xf numFmtId="164" fontId="3" fillId="0" borderId="4" xfId="1" applyNumberFormat="1" applyFont="1" applyBorder="1"/>
    <xf numFmtId="165" fontId="0" fillId="0" borderId="3" xfId="2" applyNumberFormat="1" applyFont="1" applyBorder="1"/>
    <xf numFmtId="0" fontId="0" fillId="0" borderId="4" xfId="0" applyBorder="1"/>
    <xf numFmtId="0" fontId="0" fillId="0" borderId="5" xfId="0" applyBorder="1"/>
    <xf numFmtId="164" fontId="0" fillId="0" borderId="6" xfId="0" applyNumberFormat="1" applyBorder="1"/>
    <xf numFmtId="0" fontId="4" fillId="0" borderId="0" xfId="0" applyFont="1"/>
    <xf numFmtId="0" fontId="4" fillId="2" borderId="0" xfId="0" applyFont="1" applyFill="1"/>
    <xf numFmtId="9" fontId="0" fillId="0" borderId="0" xfId="2" applyFont="1"/>
    <xf numFmtId="0" fontId="0" fillId="2" borderId="9" xfId="0" applyFill="1" applyBorder="1"/>
    <xf numFmtId="9" fontId="0" fillId="2" borderId="10" xfId="2" applyFont="1" applyFill="1" applyBorder="1"/>
    <xf numFmtId="164" fontId="0" fillId="2" borderId="10" xfId="1" applyNumberFormat="1" applyFont="1" applyFill="1" applyBorder="1" applyAlignment="1">
      <alignment horizontal="left" vertical="center"/>
    </xf>
    <xf numFmtId="0" fontId="0" fillId="2" borderId="9" xfId="0" applyFill="1" applyBorder="1" applyAlignment="1">
      <alignment horizontal="left" vertical="center"/>
    </xf>
    <xf numFmtId="0" fontId="5" fillId="0" borderId="0" xfId="0" applyFont="1"/>
    <xf numFmtId="0" fontId="5" fillId="0" borderId="3" xfId="0" applyFont="1" applyBorder="1"/>
    <xf numFmtId="165" fontId="4" fillId="2" borderId="3" xfId="2" applyNumberFormat="1" applyFont="1" applyFill="1" applyBorder="1"/>
    <xf numFmtId="164" fontId="4" fillId="2" borderId="4" xfId="1" applyNumberFormat="1" applyFont="1" applyFill="1" applyBorder="1"/>
    <xf numFmtId="0" fontId="4" fillId="2" borderId="3" xfId="0" applyFont="1" applyFill="1" applyBorder="1"/>
    <xf numFmtId="0" fontId="4" fillId="3" borderId="7" xfId="0" applyFont="1" applyFill="1" applyBorder="1"/>
    <xf numFmtId="164" fontId="4" fillId="3" borderId="8" xfId="0" applyNumberFormat="1" applyFont="1" applyFill="1" applyBorder="1"/>
    <xf numFmtId="164" fontId="6" fillId="0" borderId="4" xfId="1" applyNumberFormat="1" applyFont="1" applyBorder="1"/>
    <xf numFmtId="0" fontId="7" fillId="0" borderId="3" xfId="0" applyFont="1" applyBorder="1"/>
    <xf numFmtId="166" fontId="8" fillId="0" borderId="4" xfId="1" applyNumberFormat="1" applyFont="1" applyBorder="1"/>
    <xf numFmtId="0" fontId="8" fillId="0" borderId="3" xfId="0" applyFont="1" applyBorder="1"/>
    <xf numFmtId="43" fontId="8" fillId="0" borderId="3" xfId="0" applyNumberFormat="1" applyFont="1" applyBorder="1"/>
    <xf numFmtId="0" fontId="0" fillId="0" borderId="11" xfId="0" applyBorder="1"/>
    <xf numFmtId="164" fontId="0" fillId="0" borderId="2" xfId="0" applyNumberFormat="1" applyBorder="1"/>
    <xf numFmtId="0" fontId="0" fillId="0" borderId="0" xfId="0" applyBorder="1"/>
    <xf numFmtId="0" fontId="0" fillId="0" borderId="12" xfId="0" applyBorder="1"/>
    <xf numFmtId="164" fontId="4" fillId="3" borderId="0" xfId="0" applyNumberFormat="1" applyFont="1" applyFill="1" applyBorder="1"/>
    <xf numFmtId="164" fontId="0" fillId="0" borderId="4" xfId="0" applyNumberFormat="1" applyBorder="1" applyAlignment="1">
      <alignment horizontal="right"/>
    </xf>
    <xf numFmtId="9" fontId="0" fillId="3" borderId="0" xfId="2" applyFont="1" applyFill="1"/>
    <xf numFmtId="164" fontId="0" fillId="0" borderId="7" xfId="0" applyNumberFormat="1" applyBorder="1"/>
    <xf numFmtId="164" fontId="0" fillId="0" borderId="13" xfId="1" applyNumberFormat="1" applyFont="1" applyBorder="1"/>
    <xf numFmtId="164" fontId="3" fillId="0" borderId="13" xfId="0" applyNumberFormat="1" applyFont="1" applyBorder="1"/>
    <xf numFmtId="164" fontId="0" fillId="0" borderId="8" xfId="0" applyNumberFormat="1" applyBorder="1"/>
    <xf numFmtId="164" fontId="3" fillId="0" borderId="6" xfId="1" applyNumberFormat="1" applyFont="1" applyBorder="1"/>
    <xf numFmtId="164" fontId="3" fillId="0" borderId="10" xfId="1" applyNumberFormat="1" applyFont="1" applyBorder="1"/>
    <xf numFmtId="164" fontId="2" fillId="0" borderId="10" xfId="1" applyNumberFormat="1" applyFont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3"/>
  <sheetViews>
    <sheetView zoomScale="130" zoomScaleNormal="130" workbookViewId="0">
      <selection activeCell="D32" sqref="D32"/>
    </sheetView>
  </sheetViews>
  <sheetFormatPr defaultRowHeight="14.25" x14ac:dyDescent="0.45"/>
  <cols>
    <col min="2" max="2" width="24.53125" customWidth="1"/>
    <col min="3" max="3" width="5.796875" customWidth="1"/>
    <col min="4" max="4" width="10.53125" bestFit="1" customWidth="1"/>
    <col min="5" max="5" width="5.796875" customWidth="1"/>
    <col min="6" max="6" width="10.53125" bestFit="1" customWidth="1"/>
    <col min="7" max="7" width="5.796875" customWidth="1"/>
    <col min="8" max="8" width="10.53125" bestFit="1" customWidth="1"/>
    <col min="9" max="9" width="5.796875" customWidth="1"/>
    <col min="10" max="10" width="10.53125" bestFit="1" customWidth="1"/>
    <col min="11" max="11" width="5.796875" customWidth="1"/>
    <col min="12" max="12" width="11.19921875" bestFit="1" customWidth="1"/>
  </cols>
  <sheetData>
    <row r="1" spans="2:13" ht="14.65" thickBot="1" x14ac:dyDescent="0.5">
      <c r="C1" s="15" t="s">
        <v>23</v>
      </c>
      <c r="D1" s="17">
        <v>1</v>
      </c>
      <c r="E1" s="18"/>
      <c r="F1" s="17">
        <v>2</v>
      </c>
      <c r="G1" s="18"/>
      <c r="H1" s="17">
        <v>3</v>
      </c>
      <c r="I1" s="18"/>
      <c r="J1" s="17">
        <v>4</v>
      </c>
      <c r="K1" s="18"/>
      <c r="L1" s="17">
        <v>5</v>
      </c>
      <c r="M1" s="1"/>
    </row>
    <row r="2" spans="2:13" ht="7.8" customHeight="1" x14ac:dyDescent="0.45">
      <c r="C2" s="3"/>
      <c r="D2" s="4"/>
      <c r="E2" s="3"/>
      <c r="F2" s="4"/>
      <c r="G2" s="3"/>
      <c r="H2" s="4"/>
      <c r="I2" s="3"/>
      <c r="J2" s="4"/>
      <c r="K2" s="3"/>
      <c r="L2" s="4"/>
      <c r="M2" s="1"/>
    </row>
    <row r="3" spans="2:13" ht="18" x14ac:dyDescent="0.55000000000000004">
      <c r="B3" s="19" t="s">
        <v>0</v>
      </c>
      <c r="C3" s="20"/>
      <c r="D3" s="26">
        <v>20000</v>
      </c>
      <c r="E3" s="27"/>
      <c r="F3" s="26">
        <v>25000</v>
      </c>
      <c r="G3" s="27"/>
      <c r="H3" s="26">
        <v>30000</v>
      </c>
      <c r="I3" s="27"/>
      <c r="J3" s="26">
        <v>40000</v>
      </c>
      <c r="K3" s="27"/>
      <c r="L3" s="26">
        <v>80000</v>
      </c>
      <c r="M3" s="1"/>
    </row>
    <row r="4" spans="2:13" ht="16.5" x14ac:dyDescent="0.75">
      <c r="B4" t="s">
        <v>5</v>
      </c>
      <c r="C4" s="6"/>
      <c r="D4" s="7">
        <v>12000</v>
      </c>
      <c r="E4" s="6"/>
      <c r="F4" s="7">
        <v>15000</v>
      </c>
      <c r="G4" s="6"/>
      <c r="H4" s="7">
        <v>17000</v>
      </c>
      <c r="I4" s="6"/>
      <c r="J4" s="7">
        <v>22000</v>
      </c>
      <c r="K4" s="6"/>
      <c r="L4" s="7">
        <v>40000</v>
      </c>
      <c r="M4" s="1"/>
    </row>
    <row r="5" spans="2:13" x14ac:dyDescent="0.45">
      <c r="B5" s="13" t="s">
        <v>11</v>
      </c>
      <c r="C5" s="21">
        <f>+D5/D3</f>
        <v>0.4</v>
      </c>
      <c r="D5" s="22">
        <f>+D3-D4</f>
        <v>8000</v>
      </c>
      <c r="E5" s="21">
        <f>+F5/F3</f>
        <v>0.4</v>
      </c>
      <c r="F5" s="22">
        <f>+F3-F4</f>
        <v>10000</v>
      </c>
      <c r="G5" s="21">
        <f>+H5/H3</f>
        <v>0.43333333333333335</v>
      </c>
      <c r="H5" s="22">
        <f>+H3-H4</f>
        <v>13000</v>
      </c>
      <c r="I5" s="21">
        <f>+J5/J3</f>
        <v>0.45</v>
      </c>
      <c r="J5" s="22">
        <f>+J3-J4</f>
        <v>18000</v>
      </c>
      <c r="K5" s="21">
        <f>+L5/L3</f>
        <v>0.5</v>
      </c>
      <c r="L5" s="22">
        <f>+L3-L4</f>
        <v>40000</v>
      </c>
      <c r="M5" s="1"/>
    </row>
    <row r="6" spans="2:13" ht="6.6" customHeight="1" x14ac:dyDescent="0.45">
      <c r="C6" s="6"/>
      <c r="D6" s="4"/>
      <c r="E6" s="6"/>
      <c r="F6" s="4"/>
      <c r="G6" s="6"/>
      <c r="H6" s="4"/>
      <c r="I6" s="6"/>
      <c r="J6" s="4"/>
      <c r="K6" s="6"/>
      <c r="L6" s="4"/>
      <c r="M6" s="1"/>
    </row>
    <row r="7" spans="2:13" x14ac:dyDescent="0.45">
      <c r="B7" s="12" t="s">
        <v>4</v>
      </c>
      <c r="C7" s="6"/>
      <c r="D7" s="4"/>
      <c r="E7" s="6"/>
      <c r="F7" s="4"/>
      <c r="G7" s="6"/>
      <c r="H7" s="4"/>
      <c r="I7" s="6"/>
      <c r="J7" s="4"/>
      <c r="K7" s="6"/>
      <c r="L7" s="4"/>
      <c r="M7" s="1"/>
    </row>
    <row r="8" spans="2:13" x14ac:dyDescent="0.45">
      <c r="B8" t="s">
        <v>14</v>
      </c>
      <c r="C8" s="8">
        <f>+D8/$D$3</f>
        <v>0.05</v>
      </c>
      <c r="D8" s="4">
        <v>1000</v>
      </c>
      <c r="E8" s="8">
        <f>+F8/$D$3</f>
        <v>0.05</v>
      </c>
      <c r="F8" s="4">
        <v>1000</v>
      </c>
      <c r="G8" s="8">
        <f>+H8/$D$3</f>
        <v>0.05</v>
      </c>
      <c r="H8" s="4">
        <v>1000</v>
      </c>
      <c r="I8" s="8">
        <f>+J8/$D$3</f>
        <v>0.05</v>
      </c>
      <c r="J8" s="4">
        <v>1000</v>
      </c>
      <c r="K8" s="8">
        <f>+L8/$D$3</f>
        <v>0.1</v>
      </c>
      <c r="L8" s="4">
        <v>2000</v>
      </c>
      <c r="M8" s="1"/>
    </row>
    <row r="9" spans="2:13" x14ac:dyDescent="0.45">
      <c r="B9" t="s">
        <v>6</v>
      </c>
      <c r="C9" s="8">
        <f t="shared" ref="C9:E13" si="0">+D9/$D$3</f>
        <v>2.5000000000000001E-2</v>
      </c>
      <c r="D9" s="4">
        <v>500</v>
      </c>
      <c r="E9" s="8">
        <f t="shared" si="0"/>
        <v>3.7499999999999999E-2</v>
      </c>
      <c r="F9" s="4">
        <v>750</v>
      </c>
      <c r="G9" s="8">
        <f t="shared" ref="G9" si="1">+H9/$D$3</f>
        <v>0.05</v>
      </c>
      <c r="H9" s="4">
        <v>1000</v>
      </c>
      <c r="I9" s="8">
        <f t="shared" ref="I9" si="2">+J9/$D$3</f>
        <v>6.25E-2</v>
      </c>
      <c r="J9" s="4">
        <v>1250</v>
      </c>
      <c r="K9" s="8">
        <f t="shared" ref="K9" si="3">+L9/$D$3</f>
        <v>7.4999999999999997E-2</v>
      </c>
      <c r="L9" s="4">
        <v>1500</v>
      </c>
      <c r="M9" s="1"/>
    </row>
    <row r="10" spans="2:13" x14ac:dyDescent="0.45">
      <c r="B10" t="s">
        <v>15</v>
      </c>
      <c r="C10" s="8">
        <f t="shared" si="0"/>
        <v>7.4999999999999997E-2</v>
      </c>
      <c r="D10" s="4">
        <v>1500</v>
      </c>
      <c r="E10" s="8">
        <f t="shared" si="0"/>
        <v>7.4999999999999997E-2</v>
      </c>
      <c r="F10" s="4">
        <v>1500</v>
      </c>
      <c r="G10" s="8">
        <f t="shared" ref="G10" si="4">+H10/$D$3</f>
        <v>7.4999999999999997E-2</v>
      </c>
      <c r="H10" s="4">
        <v>1500</v>
      </c>
      <c r="I10" s="8">
        <f t="shared" ref="I10" si="5">+J10/$D$3</f>
        <v>7.4999999999999997E-2</v>
      </c>
      <c r="J10" s="4">
        <v>1500</v>
      </c>
      <c r="K10" s="8">
        <f t="shared" ref="K10" si="6">+L10/$D$3</f>
        <v>7.4999999999999997E-2</v>
      </c>
      <c r="L10" s="4">
        <v>1500</v>
      </c>
      <c r="M10" s="1"/>
    </row>
    <row r="11" spans="2:13" x14ac:dyDescent="0.45">
      <c r="B11" t="s">
        <v>7</v>
      </c>
      <c r="C11" s="8">
        <f t="shared" si="0"/>
        <v>0.1</v>
      </c>
      <c r="D11" s="4">
        <v>2000</v>
      </c>
      <c r="E11" s="8">
        <f t="shared" si="0"/>
        <v>0.1</v>
      </c>
      <c r="F11" s="4">
        <v>2000</v>
      </c>
      <c r="G11" s="8">
        <f t="shared" ref="G11" si="7">+H11/$D$3</f>
        <v>0.1</v>
      </c>
      <c r="H11" s="4">
        <v>2000</v>
      </c>
      <c r="I11" s="8">
        <f t="shared" ref="I11" si="8">+J11/$D$3</f>
        <v>0.125</v>
      </c>
      <c r="J11" s="4">
        <v>2500</v>
      </c>
      <c r="K11" s="8">
        <f t="shared" ref="K11" si="9">+L11/$D$3</f>
        <v>0.15</v>
      </c>
      <c r="L11" s="4">
        <v>3000</v>
      </c>
      <c r="M11" s="1"/>
    </row>
    <row r="12" spans="2:13" ht="16.5" x14ac:dyDescent="0.75">
      <c r="B12" t="s">
        <v>8</v>
      </c>
      <c r="C12" s="8">
        <f t="shared" si="0"/>
        <v>2.5000000000000001E-3</v>
      </c>
      <c r="D12" s="7">
        <v>50</v>
      </c>
      <c r="E12" s="8">
        <f t="shared" si="0"/>
        <v>2.5000000000000001E-3</v>
      </c>
      <c r="F12" s="7">
        <v>50</v>
      </c>
      <c r="G12" s="8">
        <f t="shared" ref="G12" si="10">+H12/$D$3</f>
        <v>2.5000000000000001E-3</v>
      </c>
      <c r="H12" s="7">
        <v>50</v>
      </c>
      <c r="I12" s="8">
        <f t="shared" ref="I12" si="11">+J12/$D$3</f>
        <v>2.5000000000000001E-3</v>
      </c>
      <c r="J12" s="7">
        <v>50</v>
      </c>
      <c r="K12" s="8">
        <f t="shared" ref="K12" si="12">+L12/$D$3</f>
        <v>2.5000000000000001E-3</v>
      </c>
      <c r="L12" s="7">
        <v>50</v>
      </c>
      <c r="M12" s="1"/>
    </row>
    <row r="13" spans="2:13" ht="16.5" x14ac:dyDescent="0.75">
      <c r="B13" t="s">
        <v>16</v>
      </c>
      <c r="C13" s="8">
        <f t="shared" si="0"/>
        <v>0.2525</v>
      </c>
      <c r="D13" s="7">
        <f>SUM(D8:D12)</f>
        <v>5050</v>
      </c>
      <c r="E13" s="8">
        <f t="shared" si="0"/>
        <v>0.26500000000000001</v>
      </c>
      <c r="F13" s="7">
        <f>SUM(F8:F12)</f>
        <v>5300</v>
      </c>
      <c r="G13" s="8">
        <f t="shared" ref="G13" si="13">+H13/$D$3</f>
        <v>0.27750000000000002</v>
      </c>
      <c r="H13" s="7">
        <f>SUM(H8:H12)</f>
        <v>5550</v>
      </c>
      <c r="I13" s="8">
        <f t="shared" ref="I13" si="14">+J13/$D$3</f>
        <v>0.315</v>
      </c>
      <c r="J13" s="7">
        <f>SUM(J8:J12)</f>
        <v>6300</v>
      </c>
      <c r="K13" s="8">
        <f t="shared" ref="K13" si="15">+L13/$D$3</f>
        <v>0.40250000000000002</v>
      </c>
      <c r="L13" s="7">
        <f>SUM(L8:L12)</f>
        <v>8050</v>
      </c>
      <c r="M13" s="1"/>
    </row>
    <row r="14" spans="2:13" x14ac:dyDescent="0.45">
      <c r="B14" s="13" t="s">
        <v>12</v>
      </c>
      <c r="C14" s="21">
        <f>+D14/D3</f>
        <v>0.14749999999999999</v>
      </c>
      <c r="D14" s="22">
        <f>+D5-D13</f>
        <v>2950</v>
      </c>
      <c r="E14" s="21">
        <f>+F14/F3</f>
        <v>0.188</v>
      </c>
      <c r="F14" s="22">
        <f>+F5-F13</f>
        <v>4700</v>
      </c>
      <c r="G14" s="21">
        <f>+H14/H3</f>
        <v>0.24833333333333332</v>
      </c>
      <c r="H14" s="22">
        <f>+H5-H13</f>
        <v>7450</v>
      </c>
      <c r="I14" s="21">
        <f>+J14/J3</f>
        <v>0.29249999999999998</v>
      </c>
      <c r="J14" s="22">
        <f>+J5-J13</f>
        <v>11700</v>
      </c>
      <c r="K14" s="21">
        <f>+L14/L3</f>
        <v>0.39937499999999998</v>
      </c>
      <c r="L14" s="22">
        <f>+L5-L13</f>
        <v>31950</v>
      </c>
      <c r="M14" s="1"/>
    </row>
    <row r="15" spans="2:13" ht="16.5" x14ac:dyDescent="0.75">
      <c r="B15" t="s">
        <v>9</v>
      </c>
      <c r="C15" s="3"/>
      <c r="D15" s="7">
        <v>0</v>
      </c>
      <c r="E15" s="3"/>
      <c r="F15" s="7">
        <v>0</v>
      </c>
      <c r="G15" s="3"/>
      <c r="H15" s="7">
        <v>0</v>
      </c>
      <c r="I15" s="3"/>
      <c r="J15" s="7">
        <v>0</v>
      </c>
      <c r="K15" s="3"/>
      <c r="L15" s="7">
        <v>0</v>
      </c>
      <c r="M15" s="1"/>
    </row>
    <row r="16" spans="2:13" ht="16.5" x14ac:dyDescent="0.75">
      <c r="B16" t="s">
        <v>13</v>
      </c>
      <c r="C16" s="3"/>
      <c r="D16" s="7">
        <f>+D14-D15</f>
        <v>2950</v>
      </c>
      <c r="E16" s="3"/>
      <c r="F16" s="7">
        <f>+F14-F15</f>
        <v>4700</v>
      </c>
      <c r="G16" s="3"/>
      <c r="H16" s="7">
        <f>+H14-H15</f>
        <v>7450</v>
      </c>
      <c r="I16" s="3"/>
      <c r="J16" s="7">
        <f>+J14-J15</f>
        <v>11700</v>
      </c>
      <c r="K16" s="3"/>
      <c r="L16" s="7">
        <f>+L14-L15</f>
        <v>31950</v>
      </c>
      <c r="M16" s="1"/>
    </row>
    <row r="17" spans="2:13" x14ac:dyDescent="0.45">
      <c r="B17" t="s">
        <v>10</v>
      </c>
      <c r="C17" s="6">
        <v>0.2</v>
      </c>
      <c r="D17" s="5">
        <f>-D16*$C$17</f>
        <v>-590</v>
      </c>
      <c r="E17" s="6">
        <v>0.2</v>
      </c>
      <c r="F17" s="5">
        <f>-F16*$C$17</f>
        <v>-940</v>
      </c>
      <c r="G17" s="6">
        <v>0.2</v>
      </c>
      <c r="H17" s="5">
        <f>-H16*$C$17</f>
        <v>-1490</v>
      </c>
      <c r="I17" s="6">
        <v>0.2</v>
      </c>
      <c r="J17" s="5">
        <f>-J16*$C$17</f>
        <v>-2340</v>
      </c>
      <c r="K17" s="6">
        <v>0.2</v>
      </c>
      <c r="L17" s="5">
        <f>-L16*$C$17</f>
        <v>-6390</v>
      </c>
      <c r="M17" s="1"/>
    </row>
    <row r="18" spans="2:13" x14ac:dyDescent="0.45">
      <c r="B18" s="12" t="s">
        <v>1</v>
      </c>
      <c r="C18" s="8">
        <f>+D18/D3</f>
        <v>0.11799999999999999</v>
      </c>
      <c r="D18" s="4">
        <f>+D16+D17</f>
        <v>2360</v>
      </c>
      <c r="E18" s="8">
        <f>+F18/F3</f>
        <v>0.15040000000000001</v>
      </c>
      <c r="F18" s="4">
        <f>+F16+F17</f>
        <v>3760</v>
      </c>
      <c r="G18" s="8">
        <f>+H18/H3</f>
        <v>0.19866666666666666</v>
      </c>
      <c r="H18" s="4">
        <f>+H16+H17</f>
        <v>5960</v>
      </c>
      <c r="I18" s="8">
        <f>+J18/J3</f>
        <v>0.23400000000000001</v>
      </c>
      <c r="J18" s="4">
        <f>+J16+J17</f>
        <v>9360</v>
      </c>
      <c r="K18" s="8">
        <f>+L18/L3</f>
        <v>0.31950000000000001</v>
      </c>
      <c r="L18" s="4">
        <f>+L16+L17</f>
        <v>25560</v>
      </c>
      <c r="M18" s="1"/>
    </row>
    <row r="19" spans="2:13" ht="6.6" customHeight="1" x14ac:dyDescent="0.45">
      <c r="C19" s="3"/>
      <c r="D19" s="4"/>
      <c r="E19" s="3"/>
      <c r="F19" s="4"/>
      <c r="G19" s="3"/>
      <c r="H19" s="4"/>
      <c r="I19" s="3"/>
      <c r="J19" s="4"/>
      <c r="K19" s="3"/>
      <c r="L19" s="4"/>
      <c r="M19" s="1"/>
    </row>
    <row r="20" spans="2:13" x14ac:dyDescent="0.45">
      <c r="B20" t="s">
        <v>2</v>
      </c>
      <c r="C20" s="3"/>
      <c r="D20" s="4">
        <v>-2000</v>
      </c>
      <c r="E20" s="3"/>
      <c r="F20" s="4">
        <v>-2000</v>
      </c>
      <c r="G20" s="3"/>
      <c r="H20" s="4">
        <v>-3000</v>
      </c>
      <c r="I20" s="3"/>
      <c r="J20" s="4">
        <v>-4000</v>
      </c>
      <c r="K20" s="3"/>
      <c r="L20" s="4">
        <v>-5000</v>
      </c>
      <c r="M20" s="1"/>
    </row>
    <row r="21" spans="2:13" x14ac:dyDescent="0.45">
      <c r="B21" t="s">
        <v>18</v>
      </c>
      <c r="C21" s="3"/>
      <c r="D21" s="4">
        <v>-400</v>
      </c>
      <c r="E21" s="3"/>
      <c r="F21" s="4">
        <v>-1000</v>
      </c>
      <c r="G21" s="3"/>
      <c r="H21" s="4">
        <v>-1200</v>
      </c>
      <c r="I21" s="3"/>
      <c r="J21" s="4">
        <v>-2000</v>
      </c>
      <c r="K21" s="3"/>
      <c r="L21" s="4">
        <v>-2500</v>
      </c>
      <c r="M21" s="1"/>
    </row>
    <row r="22" spans="2:13" x14ac:dyDescent="0.45">
      <c r="B22" t="s">
        <v>3</v>
      </c>
      <c r="C22" s="3"/>
      <c r="D22" s="4">
        <f>+D9</f>
        <v>500</v>
      </c>
      <c r="E22" s="3"/>
      <c r="F22" s="4">
        <f>+F9</f>
        <v>750</v>
      </c>
      <c r="G22" s="3"/>
      <c r="H22" s="4">
        <f>+H9</f>
        <v>1000</v>
      </c>
      <c r="I22" s="3"/>
      <c r="J22" s="4">
        <f>+J9</f>
        <v>1250</v>
      </c>
      <c r="K22" s="3"/>
      <c r="L22" s="4">
        <f>+L9</f>
        <v>1500</v>
      </c>
      <c r="M22" s="1"/>
    </row>
    <row r="23" spans="2:13" x14ac:dyDescent="0.45">
      <c r="C23" s="3"/>
      <c r="D23" s="4"/>
      <c r="E23" s="3"/>
      <c r="F23" s="4"/>
      <c r="G23" s="3"/>
      <c r="H23" s="4"/>
      <c r="I23" s="3"/>
      <c r="J23" s="4"/>
      <c r="K23" s="3"/>
      <c r="L23" s="4"/>
      <c r="M23" s="1"/>
    </row>
    <row r="24" spans="2:13" x14ac:dyDescent="0.45">
      <c r="B24" s="13" t="s">
        <v>17</v>
      </c>
      <c r="C24" s="23"/>
      <c r="D24" s="22">
        <f>SUM(D18:D22)</f>
        <v>460</v>
      </c>
      <c r="E24" s="23"/>
      <c r="F24" s="22">
        <f>SUM(F18:F22)</f>
        <v>1510</v>
      </c>
      <c r="G24" s="23"/>
      <c r="H24" s="22">
        <f>SUM(H18:H22)</f>
        <v>2760</v>
      </c>
      <c r="I24" s="23"/>
      <c r="J24" s="22">
        <f>SUM(J18:J22)</f>
        <v>4610</v>
      </c>
      <c r="K24" s="23"/>
      <c r="L24" s="22">
        <f>SUM(L18:L22)</f>
        <v>19560</v>
      </c>
      <c r="M24" s="1"/>
    </row>
    <row r="25" spans="2:13" ht="3.6" customHeight="1" x14ac:dyDescent="0.45">
      <c r="C25" s="3"/>
      <c r="D25" s="4"/>
      <c r="E25" s="3"/>
      <c r="F25" s="4"/>
      <c r="G25" s="3"/>
      <c r="H25" s="4"/>
      <c r="I25" s="3"/>
      <c r="J25" s="4"/>
      <c r="K25" s="3"/>
      <c r="L25" s="4"/>
      <c r="M25" s="1"/>
    </row>
    <row r="26" spans="2:13" x14ac:dyDescent="0.45">
      <c r="B26" t="s">
        <v>20</v>
      </c>
      <c r="C26" s="3"/>
      <c r="D26" s="28">
        <f>1/(1+$C$33)^D1</f>
        <v>0.92592592592592582</v>
      </c>
      <c r="E26" s="29"/>
      <c r="F26" s="28">
        <f>1/(1+$C$33)^F1</f>
        <v>0.85733882030178321</v>
      </c>
      <c r="G26" s="30"/>
      <c r="H26" s="28">
        <f>1/(1+$C$33)^H1</f>
        <v>0.79383224102016958</v>
      </c>
      <c r="I26" s="30"/>
      <c r="J26" s="28">
        <f>1/(1+$C$33)^J1</f>
        <v>0.73502985279645328</v>
      </c>
      <c r="K26" s="30"/>
      <c r="L26" s="28">
        <f>1/(1+$C$33)^L1</f>
        <v>0.68058319703375303</v>
      </c>
      <c r="M26" s="1"/>
    </row>
    <row r="27" spans="2:13" ht="4.8" customHeight="1" x14ac:dyDescent="0.45">
      <c r="C27" s="3"/>
      <c r="D27" s="9"/>
      <c r="E27" s="3"/>
      <c r="F27" s="9"/>
      <c r="G27" s="3"/>
      <c r="H27" s="9"/>
      <c r="I27" s="3"/>
      <c r="J27" s="9"/>
      <c r="K27" s="3"/>
      <c r="L27" s="9"/>
    </row>
    <row r="28" spans="2:13" ht="14.65" thickBot="1" x14ac:dyDescent="0.5">
      <c r="B28" t="s">
        <v>21</v>
      </c>
      <c r="C28" s="10"/>
      <c r="D28" s="11">
        <f>+D24*D26</f>
        <v>425.92592592592587</v>
      </c>
      <c r="E28" s="10"/>
      <c r="F28" s="11">
        <f>+F24*F26</f>
        <v>1294.5816186556926</v>
      </c>
      <c r="G28" s="10"/>
      <c r="H28" s="11">
        <f>+H24*H26</f>
        <v>2190.9769852156683</v>
      </c>
      <c r="I28" s="10"/>
      <c r="J28" s="11">
        <f>+J24*J26</f>
        <v>3388.4876213916496</v>
      </c>
      <c r="K28" s="10"/>
      <c r="L28" s="11">
        <f>+L24*L26</f>
        <v>13312.20733398021</v>
      </c>
    </row>
    <row r="29" spans="2:13" ht="14.65" thickBot="1" x14ac:dyDescent="0.5">
      <c r="B29" s="24" t="s">
        <v>22</v>
      </c>
    </row>
    <row r="30" spans="2:13" ht="14.65" thickBot="1" x14ac:dyDescent="0.5">
      <c r="B30" s="25">
        <f>SUM(D28:L28)</f>
        <v>20612.179485169145</v>
      </c>
      <c r="F30" s="2" t="s">
        <v>26</v>
      </c>
      <c r="G30" s="31"/>
      <c r="H30" s="31"/>
      <c r="I30" s="31"/>
      <c r="J30" s="32">
        <f>+B30</f>
        <v>20612.179485169145</v>
      </c>
      <c r="K30" s="37">
        <v>0.3</v>
      </c>
      <c r="L30" s="38">
        <f>+J30</f>
        <v>20612.179485169145</v>
      </c>
    </row>
    <row r="31" spans="2:13" x14ac:dyDescent="0.45">
      <c r="B31" s="35"/>
      <c r="F31" s="3" t="s">
        <v>27</v>
      </c>
      <c r="G31" s="33"/>
      <c r="H31" s="33"/>
      <c r="I31" s="33"/>
      <c r="J31" s="36">
        <v>0</v>
      </c>
      <c r="K31" s="14">
        <f>1-K30</f>
        <v>0.7</v>
      </c>
      <c r="L31" s="39">
        <f>(+J30/K30)-L30</f>
        <v>48095.085465394681</v>
      </c>
    </row>
    <row r="32" spans="2:13" ht="16.899999999999999" thickBot="1" x14ac:dyDescent="0.8">
      <c r="F32" s="3" t="s">
        <v>24</v>
      </c>
      <c r="G32" s="33"/>
      <c r="H32" s="33"/>
      <c r="I32" s="33"/>
      <c r="J32" s="5">
        <v>-5000</v>
      </c>
      <c r="L32" s="40">
        <f>+J32</f>
        <v>-5000</v>
      </c>
    </row>
    <row r="33" spans="2:12" ht="14.65" thickBot="1" x14ac:dyDescent="0.5">
      <c r="B33" s="15" t="s">
        <v>19</v>
      </c>
      <c r="C33" s="16">
        <v>0.08</v>
      </c>
      <c r="F33" s="10" t="s">
        <v>25</v>
      </c>
      <c r="G33" s="34"/>
      <c r="H33" s="34"/>
      <c r="I33" s="34"/>
      <c r="J33" s="11">
        <f>+J30+J32</f>
        <v>15612.179485169145</v>
      </c>
      <c r="L33" s="41">
        <f>+L30+L31+L32</f>
        <v>63707.264950563826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3"/>
  <sheetViews>
    <sheetView tabSelected="1" topLeftCell="A2" zoomScale="130" zoomScaleNormal="130" workbookViewId="0">
      <selection activeCell="O16" sqref="O16"/>
    </sheetView>
  </sheetViews>
  <sheetFormatPr defaultRowHeight="14.25" x14ac:dyDescent="0.45"/>
  <cols>
    <col min="2" max="2" width="24.53125" customWidth="1"/>
    <col min="3" max="3" width="5.796875" customWidth="1"/>
    <col min="4" max="4" width="10.53125" bestFit="1" customWidth="1"/>
    <col min="5" max="5" width="5.796875" customWidth="1"/>
    <col min="6" max="6" width="10.53125" bestFit="1" customWidth="1"/>
    <col min="7" max="7" width="5.796875" customWidth="1"/>
    <col min="8" max="8" width="10.53125" bestFit="1" customWidth="1"/>
    <col min="9" max="9" width="5.796875" customWidth="1"/>
    <col min="10" max="10" width="10.53125" bestFit="1" customWidth="1"/>
    <col min="11" max="11" width="5.796875" customWidth="1"/>
    <col min="12" max="12" width="11.19921875" bestFit="1" customWidth="1"/>
  </cols>
  <sheetData>
    <row r="1" spans="2:13" ht="14.65" thickBot="1" x14ac:dyDescent="0.5">
      <c r="C1" s="15" t="s">
        <v>23</v>
      </c>
      <c r="D1" s="17">
        <v>1</v>
      </c>
      <c r="E1" s="18"/>
      <c r="F1" s="17">
        <v>2</v>
      </c>
      <c r="G1" s="18"/>
      <c r="H1" s="17">
        <v>3</v>
      </c>
      <c r="I1" s="18"/>
      <c r="J1" s="17">
        <v>4</v>
      </c>
      <c r="K1" s="18"/>
      <c r="L1" s="17">
        <v>5</v>
      </c>
      <c r="M1" s="1"/>
    </row>
    <row r="2" spans="2:13" ht="7.8" customHeight="1" x14ac:dyDescent="0.45">
      <c r="C2" s="3"/>
      <c r="D2" s="4"/>
      <c r="E2" s="3"/>
      <c r="F2" s="4"/>
      <c r="G2" s="3"/>
      <c r="H2" s="4"/>
      <c r="I2" s="3"/>
      <c r="J2" s="4"/>
      <c r="K2" s="3"/>
      <c r="L2" s="4"/>
      <c r="M2" s="1"/>
    </row>
    <row r="3" spans="2:13" ht="18" x14ac:dyDescent="0.55000000000000004">
      <c r="B3" s="19" t="s">
        <v>0</v>
      </c>
      <c r="C3" s="20"/>
      <c r="D3" s="26"/>
      <c r="E3" s="27"/>
      <c r="F3" s="26"/>
      <c r="G3" s="27"/>
      <c r="H3" s="26"/>
      <c r="I3" s="27"/>
      <c r="J3" s="26"/>
      <c r="K3" s="27"/>
      <c r="L3" s="26"/>
      <c r="M3" s="1"/>
    </row>
    <row r="4" spans="2:13" ht="16.899999999999999" thickBot="1" x14ac:dyDescent="0.8">
      <c r="B4" t="s">
        <v>5</v>
      </c>
      <c r="C4" s="6"/>
      <c r="D4" s="42"/>
      <c r="E4" s="6"/>
      <c r="F4" s="42"/>
      <c r="G4" s="6"/>
      <c r="H4" s="42"/>
      <c r="I4" s="6"/>
      <c r="J4" s="42"/>
      <c r="K4" s="6"/>
      <c r="L4" s="42"/>
      <c r="M4" s="1"/>
    </row>
    <row r="5" spans="2:13" x14ac:dyDescent="0.45">
      <c r="B5" s="13" t="s">
        <v>11</v>
      </c>
      <c r="C5" s="21"/>
      <c r="D5" s="22"/>
      <c r="E5" s="21"/>
      <c r="F5" s="22"/>
      <c r="G5" s="21"/>
      <c r="H5" s="22"/>
      <c r="I5" s="21"/>
      <c r="J5" s="22"/>
      <c r="K5" s="21"/>
      <c r="L5" s="22"/>
      <c r="M5" s="1"/>
    </row>
    <row r="6" spans="2:13" ht="6.6" customHeight="1" x14ac:dyDescent="0.45">
      <c r="C6" s="6"/>
      <c r="D6" s="4"/>
      <c r="E6" s="6"/>
      <c r="F6" s="4"/>
      <c r="G6" s="6"/>
      <c r="H6" s="4"/>
      <c r="I6" s="6"/>
      <c r="J6" s="4"/>
      <c r="K6" s="6"/>
      <c r="L6" s="4"/>
      <c r="M6" s="1"/>
    </row>
    <row r="7" spans="2:13" x14ac:dyDescent="0.45">
      <c r="B7" s="12" t="s">
        <v>4</v>
      </c>
      <c r="C7" s="6"/>
      <c r="D7" s="4"/>
      <c r="E7" s="6"/>
      <c r="F7" s="4"/>
      <c r="G7" s="6"/>
      <c r="H7" s="4"/>
      <c r="I7" s="6"/>
      <c r="J7" s="4"/>
      <c r="K7" s="6"/>
      <c r="L7" s="4"/>
      <c r="M7" s="1"/>
    </row>
    <row r="8" spans="2:13" x14ac:dyDescent="0.45">
      <c r="B8" t="s">
        <v>14</v>
      </c>
      <c r="C8" s="8"/>
      <c r="D8" s="4"/>
      <c r="E8" s="8"/>
      <c r="F8" s="4"/>
      <c r="G8" s="8"/>
      <c r="H8" s="4"/>
      <c r="I8" s="8"/>
      <c r="J8" s="4"/>
      <c r="K8" s="8"/>
      <c r="L8" s="4"/>
      <c r="M8" s="1"/>
    </row>
    <row r="9" spans="2:13" x14ac:dyDescent="0.45">
      <c r="B9" t="s">
        <v>6</v>
      </c>
      <c r="C9" s="8"/>
      <c r="D9" s="4"/>
      <c r="E9" s="8"/>
      <c r="F9" s="4"/>
      <c r="G9" s="8"/>
      <c r="H9" s="4"/>
      <c r="I9" s="8"/>
      <c r="J9" s="4"/>
      <c r="K9" s="8"/>
      <c r="L9" s="4"/>
      <c r="M9" s="1"/>
    </row>
    <row r="10" spans="2:13" x14ac:dyDescent="0.45">
      <c r="B10" t="s">
        <v>15</v>
      </c>
      <c r="C10" s="8"/>
      <c r="D10" s="4"/>
      <c r="E10" s="8"/>
      <c r="F10" s="4"/>
      <c r="G10" s="8"/>
      <c r="H10" s="4"/>
      <c r="I10" s="8"/>
      <c r="J10" s="4"/>
      <c r="K10" s="8"/>
      <c r="L10" s="4"/>
      <c r="M10" s="1"/>
    </row>
    <row r="11" spans="2:13" x14ac:dyDescent="0.45">
      <c r="B11" t="s">
        <v>7</v>
      </c>
      <c r="C11" s="8"/>
      <c r="D11" s="4"/>
      <c r="E11" s="8"/>
      <c r="F11" s="4"/>
      <c r="G11" s="8"/>
      <c r="H11" s="4"/>
      <c r="I11" s="8"/>
      <c r="J11" s="4"/>
      <c r="K11" s="8"/>
      <c r="L11" s="4"/>
      <c r="M11" s="1"/>
    </row>
    <row r="12" spans="2:13" ht="16.899999999999999" thickBot="1" x14ac:dyDescent="0.8">
      <c r="B12" t="s">
        <v>8</v>
      </c>
      <c r="C12" s="8"/>
      <c r="D12" s="42"/>
      <c r="E12" s="8"/>
      <c r="F12" s="42"/>
      <c r="G12" s="8"/>
      <c r="H12" s="42"/>
      <c r="I12" s="8"/>
      <c r="J12" s="42"/>
      <c r="K12" s="8"/>
      <c r="L12" s="42"/>
      <c r="M12" s="1"/>
    </row>
    <row r="13" spans="2:13" ht="16.899999999999999" thickBot="1" x14ac:dyDescent="0.8">
      <c r="B13" t="s">
        <v>16</v>
      </c>
      <c r="C13" s="8"/>
      <c r="D13" s="43"/>
      <c r="E13" s="8"/>
      <c r="F13" s="43"/>
      <c r="G13" s="8"/>
      <c r="H13" s="43"/>
      <c r="I13" s="8"/>
      <c r="J13" s="43"/>
      <c r="K13" s="8"/>
      <c r="L13" s="43"/>
      <c r="M13" s="1"/>
    </row>
    <row r="14" spans="2:13" x14ac:dyDescent="0.45">
      <c r="B14" s="13" t="s">
        <v>12</v>
      </c>
      <c r="C14" s="21"/>
      <c r="D14" s="22"/>
      <c r="E14" s="21"/>
      <c r="F14" s="22"/>
      <c r="G14" s="21"/>
      <c r="H14" s="22"/>
      <c r="I14" s="21"/>
      <c r="J14" s="22"/>
      <c r="K14" s="21"/>
      <c r="L14" s="22"/>
      <c r="M14" s="1"/>
    </row>
    <row r="15" spans="2:13" ht="16.899999999999999" thickBot="1" x14ac:dyDescent="0.8">
      <c r="B15" t="s">
        <v>9</v>
      </c>
      <c r="C15" s="3"/>
      <c r="D15" s="42"/>
      <c r="E15" s="3"/>
      <c r="F15" s="42"/>
      <c r="G15" s="3"/>
      <c r="H15" s="42"/>
      <c r="I15" s="3"/>
      <c r="J15" s="42"/>
      <c r="K15" s="3"/>
      <c r="L15" s="42"/>
      <c r="M15" s="1"/>
    </row>
    <row r="16" spans="2:13" ht="16.899999999999999" thickBot="1" x14ac:dyDescent="0.8">
      <c r="B16" t="s">
        <v>13</v>
      </c>
      <c r="C16" s="3"/>
      <c r="D16" s="43"/>
      <c r="E16" s="3"/>
      <c r="F16" s="43"/>
      <c r="G16" s="3"/>
      <c r="H16" s="43"/>
      <c r="I16" s="3"/>
      <c r="J16" s="43"/>
      <c r="K16" s="3"/>
      <c r="L16" s="43"/>
      <c r="M16" s="1"/>
    </row>
    <row r="17" spans="2:13" ht="14.65" thickBot="1" x14ac:dyDescent="0.5">
      <c r="B17" t="s">
        <v>10</v>
      </c>
      <c r="C17" s="6"/>
      <c r="D17" s="44"/>
      <c r="E17" s="6"/>
      <c r="F17" s="44"/>
      <c r="G17" s="6"/>
      <c r="H17" s="44"/>
      <c r="I17" s="6"/>
      <c r="J17" s="44"/>
      <c r="K17" s="6"/>
      <c r="L17" s="44"/>
      <c r="M17" s="1"/>
    </row>
    <row r="18" spans="2:13" x14ac:dyDescent="0.45">
      <c r="B18" s="12" t="s">
        <v>1</v>
      </c>
      <c r="C18" s="8"/>
      <c r="D18" s="4"/>
      <c r="E18" s="8"/>
      <c r="F18" s="4"/>
      <c r="G18" s="8"/>
      <c r="H18" s="4"/>
      <c r="I18" s="8"/>
      <c r="J18" s="4"/>
      <c r="K18" s="8"/>
      <c r="L18" s="4"/>
      <c r="M18" s="1"/>
    </row>
    <row r="19" spans="2:13" ht="6.6" customHeight="1" x14ac:dyDescent="0.45">
      <c r="C19" s="3"/>
      <c r="D19" s="4"/>
      <c r="E19" s="3"/>
      <c r="F19" s="4"/>
      <c r="G19" s="3"/>
      <c r="H19" s="4"/>
      <c r="I19" s="3"/>
      <c r="J19" s="4"/>
      <c r="K19" s="3"/>
      <c r="L19" s="4"/>
      <c r="M19" s="1"/>
    </row>
    <row r="20" spans="2:13" x14ac:dyDescent="0.45">
      <c r="B20" t="s">
        <v>2</v>
      </c>
      <c r="C20" s="3"/>
      <c r="D20" s="4"/>
      <c r="E20" s="3"/>
      <c r="F20" s="4"/>
      <c r="G20" s="3"/>
      <c r="H20" s="4"/>
      <c r="I20" s="3"/>
      <c r="J20" s="4"/>
      <c r="K20" s="3"/>
      <c r="L20" s="4"/>
      <c r="M20" s="1"/>
    </row>
    <row r="21" spans="2:13" x14ac:dyDescent="0.45">
      <c r="B21" t="s">
        <v>18</v>
      </c>
      <c r="C21" s="3"/>
      <c r="D21" s="4"/>
      <c r="E21" s="3"/>
      <c r="F21" s="4"/>
      <c r="G21" s="3"/>
      <c r="H21" s="4"/>
      <c r="I21" s="3"/>
      <c r="J21" s="4"/>
      <c r="K21" s="3"/>
      <c r="L21" s="4"/>
      <c r="M21" s="1"/>
    </row>
    <row r="22" spans="2:13" x14ac:dyDescent="0.45">
      <c r="B22" t="s">
        <v>3</v>
      </c>
      <c r="C22" s="3"/>
      <c r="D22" s="4"/>
      <c r="E22" s="3"/>
      <c r="F22" s="4"/>
      <c r="G22" s="3"/>
      <c r="H22" s="4"/>
      <c r="I22" s="3"/>
      <c r="J22" s="4"/>
      <c r="K22" s="3"/>
      <c r="L22" s="4"/>
      <c r="M22" s="1"/>
    </row>
    <row r="23" spans="2:13" x14ac:dyDescent="0.45">
      <c r="C23" s="3"/>
      <c r="D23" s="4"/>
      <c r="E23" s="3"/>
      <c r="F23" s="4"/>
      <c r="G23" s="3"/>
      <c r="H23" s="4"/>
      <c r="I23" s="3"/>
      <c r="J23" s="4"/>
      <c r="K23" s="3"/>
      <c r="L23" s="4"/>
      <c r="M23" s="1"/>
    </row>
    <row r="24" spans="2:13" x14ac:dyDescent="0.45">
      <c r="B24" s="13" t="s">
        <v>17</v>
      </c>
      <c r="C24" s="23"/>
      <c r="D24" s="22">
        <f>SUM(D18:D22)</f>
        <v>0</v>
      </c>
      <c r="E24" s="23"/>
      <c r="F24" s="22">
        <f>SUM(F18:F22)</f>
        <v>0</v>
      </c>
      <c r="G24" s="23"/>
      <c r="H24" s="22">
        <f>SUM(H18:H22)</f>
        <v>0</v>
      </c>
      <c r="I24" s="23"/>
      <c r="J24" s="22">
        <f>SUM(J18:J22)</f>
        <v>0</v>
      </c>
      <c r="K24" s="23"/>
      <c r="L24" s="22">
        <f>SUM(L18:L22)</f>
        <v>0</v>
      </c>
      <c r="M24" s="1"/>
    </row>
    <row r="25" spans="2:13" ht="3.6" customHeight="1" x14ac:dyDescent="0.45">
      <c r="C25" s="3"/>
      <c r="D25" s="4"/>
      <c r="E25" s="3"/>
      <c r="F25" s="4"/>
      <c r="G25" s="3"/>
      <c r="H25" s="4"/>
      <c r="I25" s="3"/>
      <c r="J25" s="4"/>
      <c r="K25" s="3"/>
      <c r="L25" s="4"/>
      <c r="M25" s="1"/>
    </row>
    <row r="26" spans="2:13" x14ac:dyDescent="0.45">
      <c r="B26" t="s">
        <v>20</v>
      </c>
      <c r="C26" s="3"/>
      <c r="D26" s="28">
        <f>1/(1+$C$33)^D1</f>
        <v>0.92592592592592582</v>
      </c>
      <c r="E26" s="29"/>
      <c r="F26" s="28">
        <f>1/(1+$C$33)^F1</f>
        <v>0.85733882030178321</v>
      </c>
      <c r="G26" s="30"/>
      <c r="H26" s="28">
        <f>1/(1+$C$33)^H1</f>
        <v>0.79383224102016958</v>
      </c>
      <c r="I26" s="30"/>
      <c r="J26" s="28">
        <f>1/(1+$C$33)^J1</f>
        <v>0.73502985279645328</v>
      </c>
      <c r="K26" s="30"/>
      <c r="L26" s="28">
        <f>1/(1+$C$33)^L1</f>
        <v>0.68058319703375303</v>
      </c>
      <c r="M26" s="1"/>
    </row>
    <row r="27" spans="2:13" ht="4.8" customHeight="1" x14ac:dyDescent="0.45">
      <c r="C27" s="3"/>
      <c r="D27" s="9"/>
      <c r="E27" s="3"/>
      <c r="F27" s="9"/>
      <c r="G27" s="3"/>
      <c r="H27" s="9"/>
      <c r="I27" s="3"/>
      <c r="J27" s="9"/>
      <c r="K27" s="3"/>
      <c r="L27" s="9"/>
    </row>
    <row r="28" spans="2:13" ht="14.65" thickBot="1" x14ac:dyDescent="0.5">
      <c r="B28" t="s">
        <v>21</v>
      </c>
      <c r="C28" s="10"/>
      <c r="D28" s="11">
        <f>+D24*D26</f>
        <v>0</v>
      </c>
      <c r="E28" s="10"/>
      <c r="F28" s="11">
        <f>+F24*F26</f>
        <v>0</v>
      </c>
      <c r="G28" s="10"/>
      <c r="H28" s="11">
        <f>+H24*H26</f>
        <v>0</v>
      </c>
      <c r="I28" s="10"/>
      <c r="J28" s="11">
        <f>+J24*J26</f>
        <v>0</v>
      </c>
      <c r="K28" s="10"/>
      <c r="L28" s="11">
        <f>+L24*L26</f>
        <v>0</v>
      </c>
    </row>
    <row r="29" spans="2:13" ht="14.65" thickBot="1" x14ac:dyDescent="0.5">
      <c r="B29" s="24" t="s">
        <v>22</v>
      </c>
    </row>
    <row r="30" spans="2:13" ht="14.65" thickBot="1" x14ac:dyDescent="0.5">
      <c r="B30" s="25">
        <f>SUM(D28:L28)</f>
        <v>0</v>
      </c>
      <c r="F30" s="2" t="s">
        <v>26</v>
      </c>
      <c r="G30" s="31"/>
      <c r="H30" s="31"/>
      <c r="I30" s="31"/>
      <c r="J30" s="32">
        <f>+B30</f>
        <v>0</v>
      </c>
      <c r="K30" s="37">
        <v>0.2</v>
      </c>
      <c r="L30" s="38">
        <f>+J30</f>
        <v>0</v>
      </c>
    </row>
    <row r="31" spans="2:13" x14ac:dyDescent="0.45">
      <c r="B31" s="35"/>
      <c r="F31" s="3" t="s">
        <v>27</v>
      </c>
      <c r="G31" s="33"/>
      <c r="H31" s="33"/>
      <c r="I31" s="33"/>
      <c r="J31" s="36">
        <v>0</v>
      </c>
      <c r="K31" s="14">
        <f>1-K30</f>
        <v>0.8</v>
      </c>
      <c r="L31" s="39">
        <f>(+J30/K30)-L30</f>
        <v>0</v>
      </c>
    </row>
    <row r="32" spans="2:13" ht="16.899999999999999" thickBot="1" x14ac:dyDescent="0.8">
      <c r="F32" s="3" t="s">
        <v>24</v>
      </c>
      <c r="G32" s="33"/>
      <c r="H32" s="33"/>
      <c r="I32" s="33"/>
      <c r="J32" s="5">
        <v>0</v>
      </c>
      <c r="L32" s="40">
        <f>+J32</f>
        <v>0</v>
      </c>
    </row>
    <row r="33" spans="2:12" ht="14.65" thickBot="1" x14ac:dyDescent="0.5">
      <c r="B33" s="15" t="s">
        <v>19</v>
      </c>
      <c r="C33" s="16">
        <v>0.08</v>
      </c>
      <c r="F33" s="10" t="s">
        <v>25</v>
      </c>
      <c r="G33" s="34"/>
      <c r="H33" s="34"/>
      <c r="I33" s="34"/>
      <c r="J33" s="11">
        <f>+J30+J32</f>
        <v>0</v>
      </c>
      <c r="L33" s="41">
        <f>+L30+L31+L32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Template</vt:lpstr>
    </vt:vector>
  </TitlesOfParts>
  <Company>CambridgeCollege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Authorized User</dc:creator>
  <cp:lastModifiedBy>Camila Caldas</cp:lastModifiedBy>
  <dcterms:created xsi:type="dcterms:W3CDTF">2019-11-15T23:18:04Z</dcterms:created>
  <dcterms:modified xsi:type="dcterms:W3CDTF">2020-02-26T20:27:09Z</dcterms:modified>
</cp:coreProperties>
</file>